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3212" windowHeight="7008" activeTab="0"/>
  </bookViews>
  <sheets>
    <sheet name="Показатели" sheetId="1" r:id="rId1"/>
  </sheets>
  <definedNames>
    <definedName name="_xlnm.Print_Titles" localSheetId="0">'Показатели'!$B:$E,'Показатели'!$9:$11</definedName>
    <definedName name="_xlnm.Print_Area" localSheetId="0">'Показатели'!$B$1:$N$85</definedName>
  </definedNames>
  <calcPr fullCalcOnLoad="1"/>
</workbook>
</file>

<file path=xl/sharedStrings.xml><?xml version="1.0" encoding="utf-8"?>
<sst xmlns="http://schemas.openxmlformats.org/spreadsheetml/2006/main" count="299" uniqueCount="228">
  <si>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</si>
  <si>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край, Партизанский городской округ
Источник данных: Данные муниципальных образований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</si>
  <si>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</si>
  <si>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</si>
  <si>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</si>
  <si>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</si>
  <si>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</si>
  <si>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2014(Факт)</t>
  </si>
  <si>
    <t>2015(Факт)</t>
  </si>
  <si>
    <t>2016(Факт)</t>
  </si>
  <si>
    <t>2017(Факт)</t>
  </si>
  <si>
    <t>2018(План)</t>
  </si>
  <si>
    <t>2019(План)</t>
  </si>
  <si>
    <t>2020(План)</t>
  </si>
  <si>
    <t>2017</t>
  </si>
  <si>
    <t>2018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</si>
  <si>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</si>
  <si>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</si>
  <si>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</si>
  <si>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</si>
  <si>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</si>
  <si>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</si>
  <si>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</si>
  <si>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</si>
  <si>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</si>
  <si>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</si>
  <si>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</si>
  <si>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</si>
  <si>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</si>
  <si>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</si>
  <si>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</si>
  <si>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</si>
  <si>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</si>
  <si>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</si>
  <si>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</si>
  <si>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</si>
  <si>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</si>
  <si>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</si>
  <si>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</si>
  <si>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</si>
  <si>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</si>
  <si>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</si>
  <si>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</si>
  <si>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</si>
  <si>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</si>
  <si>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</si>
  <si>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</si>
  <si>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</si>
  <si>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</si>
  <si>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</si>
  <si>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</si>
  <si>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</si>
  <si>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</si>
  <si>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</si>
  <si>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</si>
  <si>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</si>
  <si>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</si>
  <si>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</si>
  <si>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</si>
  <si>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</si>
  <si>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</si>
  <si>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</si>
  <si>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</si>
  <si>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</si>
  <si>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</si>
  <si>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</si>
  <si>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</si>
  <si>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</si>
  <si>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</si>
  <si>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</si>
  <si>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</si>
  <si>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</si>
  <si>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</si>
  <si>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</si>
  <si>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</si>
  <si>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</si>
  <si>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</si>
  <si>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</si>
  <si>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</si>
  <si>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</si>
  <si>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</si>
  <si>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</si>
  <si>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</si>
  <si>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</si>
  <si>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</si>
  <si>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</si>
  <si>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</si>
  <si>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</si>
  <si>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</si>
  <si>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</si>
  <si>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</si>
  <si>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</si>
  <si>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</si>
  <si>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</si>
  <si>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</si>
  <si>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</si>
  <si>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</si>
  <si>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</si>
  <si>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</si>
  <si>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</si>
  <si>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</si>
  <si>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</si>
  <si>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</si>
  <si>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</si>
  <si>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</si>
  <si>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</si>
  <si>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</si>
  <si>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</si>
  <si>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</si>
  <si>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</si>
  <si>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</si>
  <si>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</si>
  <si>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</si>
  <si>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</si>
  <si>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</si>
  <si>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</si>
  <si>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</si>
  <si>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</si>
  <si>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</si>
  <si>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</si>
  <si>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</si>
  <si>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</si>
  <si>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</si>
  <si>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</si>
  <si>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</si>
  <si>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</si>
  <si>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</si>
  <si>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</si>
  <si>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</si>
  <si>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</si>
  <si>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</si>
  <si>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</si>
  <si>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</si>
  <si>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</si>
  <si>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</si>
  <si>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</si>
  <si>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</si>
  <si>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</si>
  <si>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</si>
  <si>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</si>
  <si>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</si>
  <si>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</si>
  <si>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</si>
  <si>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</si>
  <si>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</si>
  <si>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</si>
  <si>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</si>
  <si>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</si>
  <si>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</si>
  <si>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</si>
  <si>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</si>
  <si>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</si>
  <si>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</si>
  <si>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</si>
  <si>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</si>
  <si>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</si>
  <si>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</si>
  <si>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</si>
  <si>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</si>
  <si>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</si>
  <si>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</si>
  <si>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</si>
  <si>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</si>
  <si>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</si>
  <si>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</si>
  <si>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</si>
  <si>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</si>
  <si>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</si>
  <si>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</si>
  <si>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</si>
  <si>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</si>
  <si>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</si>
  <si>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да</t>
  </si>
  <si>
    <t>47.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</si>
  <si>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</si>
  <si>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</si>
  <si>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</si>
  <si>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</si>
  <si>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</si>
  <si>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</si>
  <si>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</si>
  <si>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</si>
  <si>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</si>
  <si>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</si>
  <si>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</si>
  <si>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</si>
  <si>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</si>
  <si>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</si>
  <si>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</si>
  <si>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</si>
  <si>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</si>
  <si>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</si>
  <si>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</si>
  <si>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</si>
  <si>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</si>
  <si>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</si>
  <si>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</si>
  <si>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</si>
  <si>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</si>
  <si>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</si>
  <si>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</si>
  <si>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</si>
  <si>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</si>
  <si>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</si>
  <si>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</si>
  <si>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</si>
  <si>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</si>
  <si>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</si>
  <si>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</si>
  <si>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</si>
  <si>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</si>
  <si>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</si>
  <si>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</si>
  <si>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снижение численности обусловлено проведением работы по оптимизации численности на предприятиях малого бизнеса</t>
  </si>
  <si>
    <t>увеличение прогнозируется с учетом реализации проектов резидентов СПВ</t>
  </si>
  <si>
    <t>увеличение прогнозируется в связи с проводимой работой по увеличению количества земельных участков, предоставляемых в собственность гражданам и юридическим лицам</t>
  </si>
  <si>
    <t>все населенные пункты имееют автобусное сообщение</t>
  </si>
  <si>
    <t xml:space="preserve">Доля населения, систематически занимающегося физической культурой и спортом, </t>
  </si>
  <si>
    <t>Объем не завершенного в установленные сроки строительства, осуществляемого за счет средств бюджета городского  округа</t>
  </si>
  <si>
    <t>Наличие в городском округе  утвержденного генерального плана городского округа</t>
  </si>
  <si>
    <t xml:space="preserve">Удовлетворенность населения деятельностью органов местного самоуправления городского округа </t>
  </si>
  <si>
    <t>Увеличение показателя  произошло за счет введения процедуры банкротства  МУП "Городское хозяйство"</t>
  </si>
  <si>
    <t>Рост  обусловлен  индексацией заработной платы, уменьшением численности населения</t>
  </si>
  <si>
    <t xml:space="preserve"> Уменьшение количества посадочных мест в МБУ "ДК Лозовый" по результатам проведенного капитального ремонта зрительного зала</t>
  </si>
  <si>
    <t>Ликвидация не осуществляющих деятельность ООО и ИП налоговой инспекцией</t>
  </si>
  <si>
    <t>Уточнены показатели по данным Министерства физической культуры и спорта</t>
  </si>
  <si>
    <t>С 2019г. выдача разрешений на ввод ИЖС не  требуется</t>
  </si>
  <si>
    <t>Снижение доли налогов. и неналогов. доходов  являются в 2020г - исключение  из прогнозируемого  объема  разовых поступлений, снижение поступление  штрафов в связи с изменением бюджетного законодательства,-увеличение к 2019г. объема  субсидий из краевого бюджета; в 2021 году - снижение поступлений в связи с отменой ЕНВД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</si>
</sst>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0">
    <font>
      <sz val="10"/>
      <name val="Arial"/>
      <family val="0"/>
    </font>
    <font>
      <sz val="9"/>
      <color indexed="8"/>
      <name val="Arial"/>
      <family val="0"/>
    </font>
    <font>
      <sz val="20"/>
      <color indexed="8"/>
      <name val="Arial"/>
      <family val="2"/>
    </font>
    <font>
      <u val="single"/>
      <sz val="20"/>
      <color indexed="30"/>
      <name val="Arial"/>
      <family val="2"/>
    </font>
    <font>
      <sz val="12"/>
      <name val="Arial"/>
      <family val="2"/>
    </font>
    <font>
      <u val="single"/>
      <sz val="20"/>
      <color indexed="22"/>
      <name val="Arial"/>
      <family val="2"/>
    </font>
    <font>
      <sz val="20"/>
      <color indexed="8"/>
      <name val="Times New Roman"/>
      <family val="1"/>
    </font>
    <font>
      <sz val="20"/>
      <color indexed="63"/>
      <name val="Times New Roman"/>
      <family val="1"/>
    </font>
    <font>
      <b/>
      <sz val="20"/>
      <color indexed="63"/>
      <name val="Times New Roman"/>
      <family val="1"/>
    </font>
    <font>
      <u val="single"/>
      <sz val="20"/>
      <color indexed="30"/>
      <name val="Times New Roman"/>
      <family val="1"/>
    </font>
    <font>
      <sz val="20"/>
      <name val="Arial"/>
      <family val="2"/>
    </font>
    <font>
      <sz val="22"/>
      <name val="Arial"/>
      <family val="2"/>
    </font>
    <font>
      <sz val="28"/>
      <color indexed="63"/>
      <name val="Times New Roman"/>
      <family val="1"/>
    </font>
    <font>
      <sz val="28"/>
      <color indexed="8"/>
      <name val="Times New Roman"/>
      <family val="1"/>
    </font>
    <font>
      <sz val="20"/>
      <color indexed="63"/>
      <name val="Cambria"/>
      <family val="1"/>
    </font>
    <font>
      <sz val="20"/>
      <name val="Cambria"/>
      <family val="1"/>
    </font>
    <font>
      <b/>
      <sz val="28"/>
      <color indexed="63"/>
      <name val="Times New Roman"/>
      <family val="1"/>
    </font>
    <font>
      <b/>
      <sz val="28"/>
      <color indexed="8"/>
      <name val="Times New Roman"/>
      <family val="1"/>
    </font>
    <font>
      <b/>
      <sz val="20"/>
      <name val="Arial"/>
      <family val="2"/>
    </font>
    <font>
      <sz val="28"/>
      <name val="Times New Roman"/>
      <family val="1"/>
    </font>
    <font>
      <i/>
      <sz val="28"/>
      <color indexed="8"/>
      <name val="Times New Roman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22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justify" wrapText="1"/>
      <protection locked="0"/>
    </xf>
    <xf numFmtId="0" fontId="3" fillId="0" borderId="0" xfId="0" applyNumberFormat="1" applyFont="1" applyFill="1" applyBorder="1" applyAlignment="1" applyProtection="1">
      <alignment vertical="justify" wrapText="1"/>
      <protection locked="0"/>
    </xf>
    <xf numFmtId="49" fontId="3" fillId="0" borderId="0" xfId="0" applyNumberFormat="1" applyFont="1" applyFill="1" applyBorder="1" applyAlignment="1" applyProtection="1">
      <alignment vertical="justify" wrapText="1"/>
      <protection locked="0"/>
    </xf>
    <xf numFmtId="0" fontId="6" fillId="0" borderId="0" xfId="0" applyNumberFormat="1" applyFont="1" applyFill="1" applyBorder="1" applyAlignment="1" applyProtection="1">
      <alignment vertical="justify" wrapText="1"/>
      <protection locked="0"/>
    </xf>
    <xf numFmtId="0" fontId="7" fillId="0" borderId="0" xfId="0" applyNumberFormat="1" applyFont="1" applyFill="1" applyBorder="1" applyAlignment="1" applyProtection="1">
      <alignment vertical="justify" wrapText="1"/>
      <protection locked="0"/>
    </xf>
    <xf numFmtId="0" fontId="8" fillId="0" borderId="0" xfId="0" applyNumberFormat="1" applyFont="1" applyFill="1" applyBorder="1" applyAlignment="1" applyProtection="1">
      <alignment vertical="justify" wrapText="1"/>
      <protection locked="0"/>
    </xf>
    <xf numFmtId="0" fontId="6" fillId="0" borderId="10" xfId="0" applyNumberFormat="1" applyFont="1" applyFill="1" applyBorder="1" applyAlignment="1" applyProtection="1">
      <alignment vertical="justify" wrapText="1"/>
      <protection locked="0"/>
    </xf>
    <xf numFmtId="0" fontId="10" fillId="0" borderId="0" xfId="0" applyFont="1" applyAlignment="1" applyProtection="1">
      <alignment vertical="justify" wrapText="1"/>
      <protection locked="0"/>
    </xf>
    <xf numFmtId="0" fontId="11" fillId="0" borderId="0" xfId="0" applyFont="1" applyAlignment="1" applyProtection="1">
      <alignment vertical="justify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vertical="top" wrapText="1"/>
      <protection locked="0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vertical="justify" wrapText="1"/>
      <protection locked="0"/>
    </xf>
    <xf numFmtId="0" fontId="7" fillId="33" borderId="13" xfId="0" applyNumberFormat="1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>
      <alignment/>
    </xf>
    <xf numFmtId="0" fontId="18" fillId="0" borderId="12" xfId="0" applyFont="1" applyBorder="1" applyAlignment="1" applyProtection="1">
      <alignment vertical="justify" wrapText="1"/>
      <protection locked="0"/>
    </xf>
    <xf numFmtId="2" fontId="10" fillId="0" borderId="12" xfId="0" applyNumberFormat="1" applyFont="1" applyBorder="1" applyAlignment="1" applyProtection="1">
      <alignment vertical="justify" wrapText="1"/>
      <protection locked="0"/>
    </xf>
    <xf numFmtId="177" fontId="19" fillId="0" borderId="12" xfId="0" applyNumberFormat="1" applyFont="1" applyBorder="1" applyAlignment="1" applyProtection="1">
      <alignment vertical="justify" wrapText="1"/>
      <protection locked="0"/>
    </xf>
    <xf numFmtId="0" fontId="21" fillId="0" borderId="12" xfId="0" applyFont="1" applyBorder="1" applyAlignment="1" applyProtection="1">
      <alignment vertical="justify" wrapText="1"/>
      <protection locked="0"/>
    </xf>
    <xf numFmtId="49" fontId="5" fillId="0" borderId="0" xfId="0" applyNumberFormat="1" applyFont="1" applyFill="1" applyBorder="1" applyAlignment="1" applyProtection="1">
      <alignment vertical="justify" wrapText="1"/>
      <protection locked="0"/>
    </xf>
    <xf numFmtId="0" fontId="7" fillId="0" borderId="0" xfId="0" applyNumberFormat="1" applyFont="1" applyFill="1" applyBorder="1" applyAlignment="1" applyProtection="1">
      <alignment horizontal="center" vertical="justify" wrapText="1"/>
      <protection locked="0"/>
    </xf>
    <xf numFmtId="0" fontId="8" fillId="0" borderId="0" xfId="0" applyNumberFormat="1" applyFont="1" applyFill="1" applyBorder="1" applyAlignment="1" applyProtection="1">
      <alignment horizontal="center" vertical="justify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12" fillId="33" borderId="12" xfId="0" applyNumberFormat="1" applyFont="1" applyFill="1" applyBorder="1" applyAlignment="1" applyProtection="1">
      <alignment vertical="justify" wrapText="1"/>
      <protection locked="0"/>
    </xf>
    <xf numFmtId="0" fontId="12" fillId="33" borderId="12" xfId="0" applyNumberFormat="1" applyFont="1" applyFill="1" applyBorder="1" applyAlignment="1" applyProtection="1">
      <alignment vertical="top" wrapText="1"/>
      <protection locked="0"/>
    </xf>
    <xf numFmtId="0" fontId="12" fillId="33" borderId="12" xfId="0" applyNumberFormat="1" applyFont="1" applyFill="1" applyBorder="1" applyAlignment="1" applyProtection="1">
      <alignment vertical="justify" wrapText="1"/>
      <protection locked="0"/>
    </xf>
    <xf numFmtId="0" fontId="14" fillId="33" borderId="12" xfId="0" applyNumberFormat="1" applyFont="1" applyFill="1" applyBorder="1" applyAlignment="1" applyProtection="1">
      <alignment vertical="top" wrapText="1"/>
      <protection locked="0"/>
    </xf>
    <xf numFmtId="0" fontId="16" fillId="33" borderId="12" xfId="0" applyNumberFormat="1" applyFont="1" applyFill="1" applyBorder="1" applyAlignment="1" applyProtection="1">
      <alignment horizontal="center" vertical="justify" wrapText="1"/>
      <protection locked="0"/>
    </xf>
    <xf numFmtId="0" fontId="16" fillId="33" borderId="12" xfId="0" applyNumberFormat="1" applyFont="1" applyFill="1" applyBorder="1" applyAlignment="1" applyProtection="1">
      <alignment horizontal="center" vertical="justify" wrapText="1"/>
      <protection locked="0"/>
    </xf>
    <xf numFmtId="0" fontId="12" fillId="34" borderId="12" xfId="0" applyNumberFormat="1" applyFont="1" applyFill="1" applyBorder="1" applyAlignment="1" applyProtection="1">
      <alignment vertical="justify" wrapText="1"/>
      <protection locked="0"/>
    </xf>
    <xf numFmtId="0" fontId="12" fillId="34" borderId="12" xfId="0" applyNumberFormat="1" applyFont="1" applyFill="1" applyBorder="1" applyAlignment="1" applyProtection="1">
      <alignment vertical="justify" wrapText="1"/>
      <protection locked="0"/>
    </xf>
    <xf numFmtId="49" fontId="14" fillId="34" borderId="12" xfId="0" applyNumberFormat="1" applyFont="1" applyFill="1" applyBorder="1" applyAlignment="1" applyProtection="1">
      <alignment vertical="top" wrapText="1"/>
      <protection locked="0"/>
    </xf>
    <xf numFmtId="172" fontId="17" fillId="34" borderId="12" xfId="0" applyNumberFormat="1" applyFont="1" applyFill="1" applyBorder="1" applyAlignment="1" applyProtection="1">
      <alignment vertical="justify" wrapText="1"/>
      <protection locked="0"/>
    </xf>
    <xf numFmtId="172" fontId="13" fillId="34" borderId="12" xfId="0" applyNumberFormat="1" applyFont="1" applyFill="1" applyBorder="1" applyAlignment="1" applyProtection="1">
      <alignment vertical="justify" wrapText="1"/>
      <protection locked="0"/>
    </xf>
    <xf numFmtId="0" fontId="6" fillId="34" borderId="12" xfId="0" applyNumberFormat="1" applyFont="1" applyFill="1" applyBorder="1" applyAlignment="1" applyProtection="1">
      <alignment vertical="top" wrapText="1"/>
      <protection locked="0"/>
    </xf>
    <xf numFmtId="0" fontId="12" fillId="34" borderId="12" xfId="0" applyNumberFormat="1" applyFont="1" applyFill="1" applyBorder="1" applyAlignment="1" applyProtection="1">
      <alignment vertical="top" wrapText="1"/>
      <protection locked="0"/>
    </xf>
    <xf numFmtId="177" fontId="13" fillId="34" borderId="12" xfId="0" applyNumberFormat="1" applyFont="1" applyFill="1" applyBorder="1" applyAlignment="1" applyProtection="1">
      <alignment vertical="justify" wrapText="1"/>
      <protection locked="0"/>
    </xf>
    <xf numFmtId="172" fontId="20" fillId="34" borderId="12" xfId="0" applyNumberFormat="1" applyFont="1" applyFill="1" applyBorder="1" applyAlignment="1" applyProtection="1">
      <alignment vertical="justify" wrapText="1"/>
      <protection locked="0"/>
    </xf>
    <xf numFmtId="172" fontId="13" fillId="0" borderId="12" xfId="0" applyNumberFormat="1" applyFont="1" applyFill="1" applyBorder="1" applyAlignment="1" applyProtection="1">
      <alignment vertical="justify" wrapText="1"/>
      <protection locked="0"/>
    </xf>
    <xf numFmtId="0" fontId="6" fillId="34" borderId="12" xfId="0" applyNumberFormat="1" applyFont="1" applyFill="1" applyBorder="1" applyAlignment="1" applyProtection="1">
      <alignment vertical="top" wrapText="1"/>
      <protection locked="0"/>
    </xf>
    <xf numFmtId="0" fontId="13" fillId="34" borderId="12" xfId="0" applyNumberFormat="1" applyFont="1" applyFill="1" applyBorder="1" applyAlignment="1" applyProtection="1">
      <alignment horizontal="center" vertical="justify" wrapText="1"/>
      <protection locked="0"/>
    </xf>
    <xf numFmtId="0" fontId="16" fillId="33" borderId="14" xfId="0" applyNumberFormat="1" applyFont="1" applyFill="1" applyBorder="1" applyAlignment="1" applyProtection="1">
      <alignment horizontal="center" vertical="justify" wrapText="1"/>
      <protection locked="0"/>
    </xf>
    <xf numFmtId="0" fontId="16" fillId="33" borderId="15" xfId="0" applyNumberFormat="1" applyFont="1" applyFill="1" applyBorder="1" applyAlignment="1" applyProtection="1">
      <alignment horizontal="center" vertical="justify" wrapText="1"/>
      <protection locked="0"/>
    </xf>
    <xf numFmtId="0" fontId="16" fillId="33" borderId="16" xfId="0" applyNumberFormat="1" applyFont="1" applyFill="1" applyBorder="1" applyAlignment="1" applyProtection="1">
      <alignment horizontal="center" vertical="justify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showGridLines="0" tabSelected="1" view="pageBreakPreview" zoomScale="50" zoomScaleSheetLayoutView="50" workbookViewId="0" topLeftCell="A1">
      <selection activeCell="M14" sqref="M14"/>
    </sheetView>
  </sheetViews>
  <sheetFormatPr defaultColWidth="9.140625" defaultRowHeight="12.75"/>
  <cols>
    <col min="1" max="1" width="0.13671875" style="12" customWidth="1"/>
    <col min="2" max="2" width="14.421875" style="12" customWidth="1"/>
    <col min="3" max="3" width="111.28125" style="4" customWidth="1"/>
    <col min="4" max="4" width="0" style="12" hidden="1" customWidth="1"/>
    <col min="5" max="5" width="30.7109375" style="4" customWidth="1"/>
    <col min="6" max="6" width="32.7109375" style="12" customWidth="1"/>
    <col min="7" max="7" width="29.00390625" style="12" customWidth="1"/>
    <col min="8" max="8" width="29.7109375" style="12" customWidth="1"/>
    <col min="9" max="9" width="31.8515625" style="12" customWidth="1"/>
    <col min="10" max="10" width="29.140625" style="12" customWidth="1"/>
    <col min="11" max="11" width="29.7109375" style="12" customWidth="1"/>
    <col min="12" max="12" width="34.140625" style="12" customWidth="1"/>
    <col min="13" max="13" width="54.8515625" style="4" customWidth="1"/>
    <col min="14" max="14" width="8.8515625" style="1" hidden="1" customWidth="1"/>
    <col min="15" max="18" width="8.8515625" style="1" customWidth="1"/>
  </cols>
  <sheetData>
    <row r="1" spans="1:13" ht="15" customHeight="1">
      <c r="A1" s="5"/>
      <c r="B1" s="6"/>
      <c r="C1" s="3"/>
      <c r="D1" s="5"/>
      <c r="E1" s="2"/>
      <c r="F1" s="5"/>
      <c r="G1" s="5"/>
      <c r="H1" s="5"/>
      <c r="I1" s="5"/>
      <c r="J1" s="5"/>
      <c r="K1" s="5"/>
      <c r="L1" s="5"/>
      <c r="M1" s="2"/>
    </row>
    <row r="2" spans="1:13" ht="15" customHeight="1" hidden="1">
      <c r="A2" s="5"/>
      <c r="B2" s="6"/>
      <c r="C2" s="3"/>
      <c r="D2" s="5"/>
      <c r="E2" s="2"/>
      <c r="F2" s="5"/>
      <c r="G2" s="5"/>
      <c r="H2" s="5"/>
      <c r="I2" s="5"/>
      <c r="J2" s="5"/>
      <c r="K2" s="5"/>
      <c r="L2" s="5"/>
      <c r="M2" s="2"/>
    </row>
    <row r="3" spans="1:13" ht="13.5" customHeight="1" hidden="1">
      <c r="A3" s="5"/>
      <c r="B3" s="7"/>
      <c r="C3" s="2"/>
      <c r="D3" s="5"/>
      <c r="E3" s="2"/>
      <c r="F3" s="5"/>
      <c r="G3" s="5"/>
      <c r="H3" s="5"/>
      <c r="I3" s="5"/>
      <c r="J3" s="5"/>
      <c r="K3" s="5"/>
      <c r="L3" s="5"/>
      <c r="M3" s="2"/>
    </row>
    <row r="4" spans="1:13" ht="13.5" customHeight="1" hidden="1">
      <c r="A4" s="5"/>
      <c r="B4" s="5"/>
      <c r="C4" s="2"/>
      <c r="D4" s="5"/>
      <c r="E4" s="2"/>
      <c r="F4" s="5"/>
      <c r="G4" s="5"/>
      <c r="H4" s="5"/>
      <c r="I4" s="5"/>
      <c r="J4" s="5"/>
      <c r="K4" s="5"/>
      <c r="L4" s="5"/>
      <c r="M4" s="2"/>
    </row>
    <row r="5" spans="1:13" ht="15.75" customHeight="1">
      <c r="A5" s="5"/>
      <c r="B5" s="25"/>
      <c r="C5" s="25"/>
      <c r="D5" s="25"/>
      <c r="E5" s="2"/>
      <c r="F5" s="5"/>
      <c r="G5" s="5"/>
      <c r="H5" s="5"/>
      <c r="I5" s="5"/>
      <c r="J5" s="5"/>
      <c r="K5" s="5"/>
      <c r="L5" s="5"/>
      <c r="M5" s="2"/>
    </row>
    <row r="6" spans="1:13" ht="52.5" customHeight="1">
      <c r="A6" s="8"/>
      <c r="B6" s="26" t="s">
        <v>0</v>
      </c>
      <c r="C6" s="26"/>
      <c r="D6" s="26"/>
      <c r="E6" s="26"/>
      <c r="F6" s="26"/>
      <c r="G6" s="26"/>
      <c r="H6" s="26"/>
      <c r="I6" s="26"/>
      <c r="J6" s="9"/>
      <c r="K6" s="9"/>
      <c r="L6" s="9"/>
      <c r="M6" s="16"/>
    </row>
    <row r="7" spans="1:13" ht="66" customHeight="1">
      <c r="A7" s="8"/>
      <c r="B7" s="27" t="s">
        <v>1</v>
      </c>
      <c r="C7" s="27"/>
      <c r="D7" s="27"/>
      <c r="E7" s="27"/>
      <c r="F7" s="27"/>
      <c r="G7" s="27"/>
      <c r="H7" s="27"/>
      <c r="I7" s="27"/>
      <c r="J7" s="10"/>
      <c r="K7" s="10"/>
      <c r="L7" s="10"/>
      <c r="M7" s="17"/>
    </row>
    <row r="8" spans="1:13" ht="15.75" customHeight="1" hidden="1">
      <c r="A8" s="8"/>
      <c r="B8" s="8"/>
      <c r="C8" s="28"/>
      <c r="D8" s="8"/>
      <c r="E8" s="28"/>
      <c r="F8" s="8"/>
      <c r="G8" s="8"/>
      <c r="H8" s="8"/>
      <c r="I8" s="8"/>
      <c r="J8" s="8"/>
      <c r="K8" s="8"/>
      <c r="L8" s="11"/>
      <c r="M8" s="19"/>
    </row>
    <row r="9" spans="1:13" ht="48" customHeight="1">
      <c r="A9" s="8"/>
      <c r="B9" s="29"/>
      <c r="C9" s="30" t="s">
        <v>2</v>
      </c>
      <c r="D9" s="31"/>
      <c r="E9" s="32" t="s">
        <v>3</v>
      </c>
      <c r="F9" s="33" t="s">
        <v>4</v>
      </c>
      <c r="G9" s="33"/>
      <c r="H9" s="33"/>
      <c r="I9" s="33"/>
      <c r="J9" s="33" t="s">
        <v>5</v>
      </c>
      <c r="K9" s="33"/>
      <c r="L9" s="33"/>
      <c r="M9" s="47" t="s">
        <v>6</v>
      </c>
    </row>
    <row r="10" spans="1:13" ht="409.5" customHeight="1" hidden="1">
      <c r="A10" s="8"/>
      <c r="B10" s="29"/>
      <c r="C10" s="30"/>
      <c r="D10" s="31"/>
      <c r="E10" s="32"/>
      <c r="F10" s="31" t="s">
        <v>7</v>
      </c>
      <c r="G10" s="31" t="s">
        <v>8</v>
      </c>
      <c r="H10" s="31" t="s">
        <v>9</v>
      </c>
      <c r="I10" s="31" t="s">
        <v>10</v>
      </c>
      <c r="J10" s="31" t="s">
        <v>11</v>
      </c>
      <c r="K10" s="31" t="s">
        <v>12</v>
      </c>
      <c r="L10" s="31" t="s">
        <v>13</v>
      </c>
      <c r="M10" s="48"/>
    </row>
    <row r="11" spans="1:18" ht="48.75" customHeight="1">
      <c r="A11" s="8"/>
      <c r="B11" s="29"/>
      <c r="C11" s="30"/>
      <c r="D11" s="31"/>
      <c r="E11" s="32"/>
      <c r="F11" s="34" t="s">
        <v>14</v>
      </c>
      <c r="G11" s="34" t="s">
        <v>15</v>
      </c>
      <c r="H11" s="34">
        <v>2019</v>
      </c>
      <c r="I11" s="34">
        <v>2020</v>
      </c>
      <c r="J11" s="34">
        <v>2021</v>
      </c>
      <c r="K11" s="34">
        <v>2022</v>
      </c>
      <c r="L11" s="34">
        <v>2023</v>
      </c>
      <c r="M11" s="49"/>
      <c r="R11"/>
    </row>
    <row r="12" spans="1:18" ht="33.75" customHeight="1">
      <c r="A12" s="8"/>
      <c r="B12" s="35" t="s">
        <v>16</v>
      </c>
      <c r="C12" s="35"/>
      <c r="D12" s="36" t="s">
        <v>16</v>
      </c>
      <c r="E12" s="37"/>
      <c r="F12" s="38"/>
      <c r="G12" s="21"/>
      <c r="H12" s="39"/>
      <c r="I12" s="18"/>
      <c r="J12" s="39"/>
      <c r="K12" s="39"/>
      <c r="L12" s="40"/>
      <c r="M12" s="20"/>
      <c r="R12"/>
    </row>
    <row r="13" spans="1:18" ht="150.75" customHeight="1">
      <c r="A13" s="8"/>
      <c r="B13" s="36" t="s">
        <v>17</v>
      </c>
      <c r="C13" s="41" t="s">
        <v>18</v>
      </c>
      <c r="D13" s="36" t="s">
        <v>19</v>
      </c>
      <c r="E13" s="37" t="s">
        <v>20</v>
      </c>
      <c r="F13" s="39">
        <v>302.79999999999995</v>
      </c>
      <c r="G13" s="39">
        <v>299.8</v>
      </c>
      <c r="H13" s="39">
        <v>281.6</v>
      </c>
      <c r="I13" s="39">
        <f>(308+832)*10/43.95</f>
        <v>259.3856655290102</v>
      </c>
      <c r="J13" s="39">
        <f>(308+850)*10/43.751</f>
        <v>264.6796644648122</v>
      </c>
      <c r="K13" s="39">
        <f>(312+840)*10/43.38</f>
        <v>265.5601659751037</v>
      </c>
      <c r="L13" s="39">
        <f>(312+842)*10/43.043</f>
        <v>268.10398903422157</v>
      </c>
      <c r="M13" s="40" t="s">
        <v>224</v>
      </c>
      <c r="R13"/>
    </row>
    <row r="14" spans="1:18" ht="177" customHeight="1">
      <c r="A14" s="8"/>
      <c r="B14" s="36" t="s">
        <v>21</v>
      </c>
      <c r="C14" s="41" t="s">
        <v>22</v>
      </c>
      <c r="D14" s="36" t="s">
        <v>23</v>
      </c>
      <c r="E14" s="37" t="s">
        <v>24</v>
      </c>
      <c r="F14" s="39">
        <v>40.1</v>
      </c>
      <c r="G14" s="39">
        <v>39.6</v>
      </c>
      <c r="H14" s="39">
        <v>39.9</v>
      </c>
      <c r="I14" s="39">
        <v>39.9</v>
      </c>
      <c r="J14" s="39">
        <v>39.91</v>
      </c>
      <c r="K14" s="39">
        <v>39.95</v>
      </c>
      <c r="L14" s="39">
        <v>39.97</v>
      </c>
      <c r="M14" s="40" t="s">
        <v>213</v>
      </c>
      <c r="R14"/>
    </row>
    <row r="15" spans="1:18" ht="107.25" customHeight="1">
      <c r="A15" s="8"/>
      <c r="B15" s="36" t="s">
        <v>25</v>
      </c>
      <c r="C15" s="41" t="s">
        <v>26</v>
      </c>
      <c r="D15" s="36" t="s">
        <v>27</v>
      </c>
      <c r="E15" s="37" t="s">
        <v>28</v>
      </c>
      <c r="F15" s="39">
        <v>3938.1</v>
      </c>
      <c r="G15" s="39">
        <v>829.6</v>
      </c>
      <c r="H15" s="39">
        <v>3378.7</v>
      </c>
      <c r="I15" s="39">
        <v>7053</v>
      </c>
      <c r="J15" s="42">
        <f>I15*102/100</f>
        <v>7194.06</v>
      </c>
      <c r="K15" s="42">
        <f>J15*102/100</f>
        <v>7337.9412</v>
      </c>
      <c r="L15" s="42">
        <f>K15*102/100</f>
        <v>7484.700024</v>
      </c>
      <c r="M15" s="40" t="s">
        <v>214</v>
      </c>
      <c r="R15"/>
    </row>
    <row r="16" spans="1:18" ht="185.25" customHeight="1">
      <c r="A16" s="8"/>
      <c r="B16" s="36" t="s">
        <v>29</v>
      </c>
      <c r="C16" s="41" t="s">
        <v>30</v>
      </c>
      <c r="D16" s="36" t="s">
        <v>31</v>
      </c>
      <c r="E16" s="37" t="s">
        <v>24</v>
      </c>
      <c r="F16" s="39">
        <v>37.9</v>
      </c>
      <c r="G16" s="39">
        <v>38</v>
      </c>
      <c r="H16" s="39">
        <v>38.1</v>
      </c>
      <c r="I16" s="39">
        <v>38.2</v>
      </c>
      <c r="J16" s="39">
        <v>38.4</v>
      </c>
      <c r="K16" s="39">
        <v>38.45</v>
      </c>
      <c r="L16" s="39">
        <v>38.6</v>
      </c>
      <c r="M16" s="40" t="s">
        <v>215</v>
      </c>
      <c r="R16"/>
    </row>
    <row r="17" spans="1:18" ht="77.25" customHeight="1">
      <c r="A17" s="8"/>
      <c r="B17" s="36" t="s">
        <v>32</v>
      </c>
      <c r="C17" s="41" t="s">
        <v>33</v>
      </c>
      <c r="D17" s="36" t="s">
        <v>34</v>
      </c>
      <c r="E17" s="37" t="s">
        <v>24</v>
      </c>
      <c r="F17" s="39">
        <v>66.67</v>
      </c>
      <c r="G17" s="39">
        <v>100</v>
      </c>
      <c r="H17" s="39">
        <v>100</v>
      </c>
      <c r="I17" s="39">
        <v>100</v>
      </c>
      <c r="J17" s="39">
        <v>100</v>
      </c>
      <c r="K17" s="39">
        <v>100</v>
      </c>
      <c r="L17" s="39">
        <v>100</v>
      </c>
      <c r="M17" s="40"/>
      <c r="R17"/>
    </row>
    <row r="18" spans="1:18" ht="179.25" customHeight="1">
      <c r="A18" s="8"/>
      <c r="B18" s="36" t="s">
        <v>35</v>
      </c>
      <c r="C18" s="41" t="s">
        <v>36</v>
      </c>
      <c r="D18" s="36" t="s">
        <v>37</v>
      </c>
      <c r="E18" s="37" t="s">
        <v>24</v>
      </c>
      <c r="F18" s="39">
        <v>59.78</v>
      </c>
      <c r="G18" s="39">
        <v>59.78</v>
      </c>
      <c r="H18" s="39">
        <v>59.78</v>
      </c>
      <c r="I18" s="39">
        <v>59.8</v>
      </c>
      <c r="J18" s="39">
        <v>57</v>
      </c>
      <c r="K18" s="39">
        <v>56</v>
      </c>
      <c r="L18" s="39">
        <v>55</v>
      </c>
      <c r="M18" s="40"/>
      <c r="R18"/>
    </row>
    <row r="19" spans="1:18" ht="255" customHeight="1">
      <c r="A19" s="8"/>
      <c r="B19" s="36" t="s">
        <v>38</v>
      </c>
      <c r="C19" s="41" t="s">
        <v>39</v>
      </c>
      <c r="D19" s="36" t="s">
        <v>40</v>
      </c>
      <c r="E19" s="37" t="s">
        <v>24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40" t="s">
        <v>216</v>
      </c>
      <c r="R19"/>
    </row>
    <row r="20" spans="1:18" ht="82.5" customHeight="1">
      <c r="A20" s="8"/>
      <c r="B20" s="36"/>
      <c r="C20" s="41" t="s">
        <v>41</v>
      </c>
      <c r="D20" s="36" t="s">
        <v>41</v>
      </c>
      <c r="E20" s="37"/>
      <c r="F20" s="39"/>
      <c r="G20" s="22"/>
      <c r="H20" s="39"/>
      <c r="I20" s="18"/>
      <c r="J20" s="43"/>
      <c r="K20" s="43"/>
      <c r="L20" s="24"/>
      <c r="M20" s="40"/>
      <c r="R20"/>
    </row>
    <row r="21" spans="1:18" ht="141.75" customHeight="1">
      <c r="A21" s="8"/>
      <c r="B21" s="36" t="s">
        <v>42</v>
      </c>
      <c r="C21" s="41" t="s">
        <v>43</v>
      </c>
      <c r="D21" s="36" t="s">
        <v>44</v>
      </c>
      <c r="E21" s="37" t="s">
        <v>28</v>
      </c>
      <c r="F21" s="39">
        <v>38991.700000000004</v>
      </c>
      <c r="G21" s="39">
        <v>42961.3</v>
      </c>
      <c r="H21" s="39">
        <v>47092.9</v>
      </c>
      <c r="I21" s="39">
        <v>50503.4</v>
      </c>
      <c r="J21" s="39">
        <v>53679</v>
      </c>
      <c r="K21" s="39">
        <v>57083</v>
      </c>
      <c r="L21" s="39">
        <v>60900</v>
      </c>
      <c r="M21" s="40"/>
      <c r="R21"/>
    </row>
    <row r="22" spans="1:18" ht="75" customHeight="1">
      <c r="A22" s="8"/>
      <c r="B22" s="36" t="s">
        <v>45</v>
      </c>
      <c r="C22" s="41" t="s">
        <v>46</v>
      </c>
      <c r="D22" s="36" t="s">
        <v>47</v>
      </c>
      <c r="E22" s="37" t="s">
        <v>28</v>
      </c>
      <c r="F22" s="39">
        <v>20904.8</v>
      </c>
      <c r="G22" s="39">
        <v>24688.6</v>
      </c>
      <c r="H22" s="39">
        <v>28783</v>
      </c>
      <c r="I22" s="39">
        <v>30728.7</v>
      </c>
      <c r="J22" s="39">
        <v>30958.765</v>
      </c>
      <c r="K22" s="39">
        <v>32135.198</v>
      </c>
      <c r="L22" s="39">
        <v>33356.336</v>
      </c>
      <c r="M22" s="40"/>
      <c r="R22"/>
    </row>
    <row r="23" spans="1:18" ht="72.75" customHeight="1">
      <c r="A23" s="8"/>
      <c r="B23" s="36" t="s">
        <v>48</v>
      </c>
      <c r="C23" s="41" t="s">
        <v>49</v>
      </c>
      <c r="D23" s="36" t="s">
        <v>50</v>
      </c>
      <c r="E23" s="37" t="s">
        <v>28</v>
      </c>
      <c r="F23" s="39">
        <v>29466.4</v>
      </c>
      <c r="G23" s="39">
        <v>32499</v>
      </c>
      <c r="H23" s="39">
        <v>39157.9</v>
      </c>
      <c r="I23" s="39">
        <v>40753.4</v>
      </c>
      <c r="J23" s="39">
        <v>40951.134</v>
      </c>
      <c r="K23" s="39">
        <v>42507.278</v>
      </c>
      <c r="L23" s="39">
        <v>44122.554</v>
      </c>
      <c r="M23" s="40"/>
      <c r="R23"/>
    </row>
    <row r="24" spans="1:18" ht="81" customHeight="1">
      <c r="A24" s="8"/>
      <c r="B24" s="36" t="s">
        <v>51</v>
      </c>
      <c r="C24" s="41" t="s">
        <v>52</v>
      </c>
      <c r="D24" s="36" t="s">
        <v>53</v>
      </c>
      <c r="E24" s="37" t="s">
        <v>28</v>
      </c>
      <c r="F24" s="39">
        <v>34520.61</v>
      </c>
      <c r="G24" s="39">
        <v>36186.8</v>
      </c>
      <c r="H24" s="39">
        <v>43156.72</v>
      </c>
      <c r="I24" s="39">
        <v>44244.11</v>
      </c>
      <c r="J24" s="39">
        <v>45925.386</v>
      </c>
      <c r="K24" s="39">
        <v>47670.551</v>
      </c>
      <c r="L24" s="39">
        <v>49482.032</v>
      </c>
      <c r="M24" s="40"/>
      <c r="R24"/>
    </row>
    <row r="25" spans="1:18" ht="74.25" customHeight="1">
      <c r="A25" s="8"/>
      <c r="B25" s="36" t="s">
        <v>54</v>
      </c>
      <c r="C25" s="41" t="s">
        <v>55</v>
      </c>
      <c r="D25" s="36" t="s">
        <v>56</v>
      </c>
      <c r="E25" s="37" t="s">
        <v>28</v>
      </c>
      <c r="F25" s="39">
        <v>30223.100000000002</v>
      </c>
      <c r="G25" s="39">
        <v>35206.5</v>
      </c>
      <c r="H25" s="39">
        <v>38435.6</v>
      </c>
      <c r="I25" s="39">
        <v>42970.6</v>
      </c>
      <c r="J25" s="39">
        <v>43788.9</v>
      </c>
      <c r="K25" s="39">
        <v>46503.8</v>
      </c>
      <c r="L25" s="39">
        <v>49573.1</v>
      </c>
      <c r="M25" s="40"/>
      <c r="R25"/>
    </row>
    <row r="26" spans="1:18" ht="69.75" customHeight="1">
      <c r="A26" s="8"/>
      <c r="B26" s="36" t="s">
        <v>57</v>
      </c>
      <c r="C26" s="41" t="s">
        <v>58</v>
      </c>
      <c r="D26" s="36" t="s">
        <v>59</v>
      </c>
      <c r="E26" s="37" t="s">
        <v>28</v>
      </c>
      <c r="F26" s="44">
        <v>15337.5</v>
      </c>
      <c r="G26" s="44">
        <v>20395.8</v>
      </c>
      <c r="H26" s="39">
        <v>18958.3</v>
      </c>
      <c r="I26" s="39">
        <v>0</v>
      </c>
      <c r="J26" s="39">
        <v>23115</v>
      </c>
      <c r="K26" s="39">
        <v>23698</v>
      </c>
      <c r="L26" s="39">
        <v>24856</v>
      </c>
      <c r="M26" s="40"/>
      <c r="R26"/>
    </row>
    <row r="27" spans="1:18" ht="60" customHeight="1">
      <c r="A27" s="8"/>
      <c r="B27" s="35" t="s">
        <v>60</v>
      </c>
      <c r="C27" s="35"/>
      <c r="D27" s="36" t="s">
        <v>60</v>
      </c>
      <c r="E27" s="37"/>
      <c r="F27" s="39"/>
      <c r="G27" s="22"/>
      <c r="H27" s="39"/>
      <c r="I27" s="18"/>
      <c r="J27" s="43"/>
      <c r="K27" s="43"/>
      <c r="L27" s="24"/>
      <c r="M27" s="40"/>
      <c r="R27"/>
    </row>
    <row r="28" spans="1:18" ht="176.25" customHeight="1">
      <c r="A28" s="8"/>
      <c r="B28" s="36" t="s">
        <v>61</v>
      </c>
      <c r="C28" s="41" t="s">
        <v>62</v>
      </c>
      <c r="D28" s="36" t="s">
        <v>63</v>
      </c>
      <c r="E28" s="37" t="s">
        <v>24</v>
      </c>
      <c r="F28" s="39">
        <v>58.2</v>
      </c>
      <c r="G28" s="39">
        <v>59.9</v>
      </c>
      <c r="H28" s="39">
        <v>61.9</v>
      </c>
      <c r="I28" s="39">
        <v>58.2</v>
      </c>
      <c r="J28" s="39">
        <v>58.5</v>
      </c>
      <c r="K28" s="39">
        <v>58.7</v>
      </c>
      <c r="L28" s="39">
        <v>58.9</v>
      </c>
      <c r="M28" s="40"/>
      <c r="R28"/>
    </row>
    <row r="29" spans="1:18" ht="139.5" customHeight="1">
      <c r="A29" s="8"/>
      <c r="B29" s="36" t="s">
        <v>64</v>
      </c>
      <c r="C29" s="41" t="s">
        <v>65</v>
      </c>
      <c r="D29" s="36" t="s">
        <v>66</v>
      </c>
      <c r="E29" s="37" t="s">
        <v>24</v>
      </c>
      <c r="F29" s="39">
        <v>11</v>
      </c>
      <c r="G29" s="39">
        <v>15</v>
      </c>
      <c r="H29" s="39">
        <v>15.9</v>
      </c>
      <c r="I29" s="39">
        <v>12.3</v>
      </c>
      <c r="J29" s="39">
        <v>12.3</v>
      </c>
      <c r="K29" s="39">
        <v>12.3</v>
      </c>
      <c r="L29" s="39">
        <v>12.3</v>
      </c>
      <c r="M29" s="40"/>
      <c r="R29"/>
    </row>
    <row r="30" spans="1:18" ht="210.75" customHeight="1">
      <c r="A30" s="8"/>
      <c r="B30" s="36" t="s">
        <v>67</v>
      </c>
      <c r="C30" s="41" t="s">
        <v>68</v>
      </c>
      <c r="D30" s="36" t="s">
        <v>68</v>
      </c>
      <c r="E30" s="37" t="s">
        <v>24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/>
      <c r="R30"/>
    </row>
    <row r="31" spans="1:18" ht="33" customHeight="1">
      <c r="A31" s="8"/>
      <c r="B31" s="35" t="s">
        <v>69</v>
      </c>
      <c r="C31" s="35"/>
      <c r="D31" s="36" t="s">
        <v>69</v>
      </c>
      <c r="E31" s="37"/>
      <c r="F31" s="39"/>
      <c r="G31" s="22"/>
      <c r="H31" s="39"/>
      <c r="I31" s="18"/>
      <c r="J31" s="43"/>
      <c r="K31" s="43"/>
      <c r="L31" s="24"/>
      <c r="M31" s="40"/>
      <c r="R31"/>
    </row>
    <row r="32" spans="1:18" ht="287.25" customHeight="1">
      <c r="A32" s="8"/>
      <c r="B32" s="36" t="s">
        <v>70</v>
      </c>
      <c r="C32" s="41" t="s">
        <v>71</v>
      </c>
      <c r="D32" s="36" t="s">
        <v>72</v>
      </c>
      <c r="E32" s="37" t="s">
        <v>24</v>
      </c>
      <c r="F32" s="39">
        <v>99.5</v>
      </c>
      <c r="G32" s="39">
        <v>95.4</v>
      </c>
      <c r="H32" s="39">
        <v>96.1</v>
      </c>
      <c r="I32" s="39">
        <v>98.9</v>
      </c>
      <c r="J32" s="39">
        <v>99.5</v>
      </c>
      <c r="K32" s="39">
        <v>100</v>
      </c>
      <c r="L32" s="39">
        <v>100</v>
      </c>
      <c r="M32" s="40"/>
      <c r="R32"/>
    </row>
    <row r="33" spans="1:18" ht="221.25" customHeight="1">
      <c r="A33" s="8"/>
      <c r="B33" s="36" t="s">
        <v>73</v>
      </c>
      <c r="C33" s="41" t="s">
        <v>74</v>
      </c>
      <c r="D33" s="36" t="s">
        <v>75</v>
      </c>
      <c r="E33" s="37" t="s">
        <v>24</v>
      </c>
      <c r="F33" s="39">
        <v>0.5</v>
      </c>
      <c r="G33" s="39">
        <v>4.6</v>
      </c>
      <c r="H33" s="39">
        <v>3.9</v>
      </c>
      <c r="I33" s="39">
        <v>0</v>
      </c>
      <c r="J33" s="39">
        <v>0</v>
      </c>
      <c r="K33" s="39">
        <v>0</v>
      </c>
      <c r="L33" s="39">
        <v>0</v>
      </c>
      <c r="M33" s="40"/>
      <c r="R33"/>
    </row>
    <row r="34" spans="1:18" ht="168.75" customHeight="1">
      <c r="A34" s="8"/>
      <c r="B34" s="36" t="s">
        <v>76</v>
      </c>
      <c r="C34" s="41" t="s">
        <v>77</v>
      </c>
      <c r="D34" s="36" t="s">
        <v>78</v>
      </c>
      <c r="E34" s="37" t="s">
        <v>24</v>
      </c>
      <c r="F34" s="39">
        <v>75.075</v>
      </c>
      <c r="G34" s="39">
        <v>75.07</v>
      </c>
      <c r="H34" s="39">
        <v>75.07</v>
      </c>
      <c r="I34" s="39">
        <v>80</v>
      </c>
      <c r="J34" s="39">
        <v>80</v>
      </c>
      <c r="K34" s="39">
        <v>90</v>
      </c>
      <c r="L34" s="39">
        <v>90</v>
      </c>
      <c r="M34" s="40"/>
      <c r="R34"/>
    </row>
    <row r="35" spans="1:18" ht="210" customHeight="1">
      <c r="A35" s="8"/>
      <c r="B35" s="36" t="s">
        <v>79</v>
      </c>
      <c r="C35" s="41" t="s">
        <v>80</v>
      </c>
      <c r="D35" s="36" t="s">
        <v>81</v>
      </c>
      <c r="E35" s="37" t="s">
        <v>24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40"/>
      <c r="R35"/>
    </row>
    <row r="36" spans="1:18" ht="153.75" customHeight="1">
      <c r="A36" s="8"/>
      <c r="B36" s="36" t="s">
        <v>82</v>
      </c>
      <c r="C36" s="41" t="s">
        <v>83</v>
      </c>
      <c r="D36" s="36" t="s">
        <v>84</v>
      </c>
      <c r="E36" s="37" t="s">
        <v>24</v>
      </c>
      <c r="F36" s="39">
        <v>79.2</v>
      </c>
      <c r="G36" s="39">
        <v>79.2</v>
      </c>
      <c r="H36" s="39">
        <v>79.2</v>
      </c>
      <c r="I36" s="39">
        <v>79.3</v>
      </c>
      <c r="J36" s="39">
        <v>79.3</v>
      </c>
      <c r="K36" s="39">
        <v>79.3</v>
      </c>
      <c r="L36" s="39">
        <v>79.3</v>
      </c>
      <c r="M36" s="40"/>
      <c r="R36"/>
    </row>
    <row r="37" spans="1:18" ht="210.75" customHeight="1">
      <c r="A37" s="8"/>
      <c r="B37" s="36" t="s">
        <v>85</v>
      </c>
      <c r="C37" s="41" t="s">
        <v>86</v>
      </c>
      <c r="D37" s="36" t="s">
        <v>87</v>
      </c>
      <c r="E37" s="37" t="s">
        <v>24</v>
      </c>
      <c r="F37" s="39">
        <v>13.700000000000001</v>
      </c>
      <c r="G37" s="39">
        <v>14</v>
      </c>
      <c r="H37" s="39">
        <v>13.5</v>
      </c>
      <c r="I37" s="39">
        <v>14</v>
      </c>
      <c r="J37" s="39">
        <v>14</v>
      </c>
      <c r="K37" s="39">
        <v>14</v>
      </c>
      <c r="L37" s="39">
        <v>13</v>
      </c>
      <c r="M37" s="40"/>
      <c r="R37"/>
    </row>
    <row r="38" spans="1:18" ht="138.75" customHeight="1">
      <c r="A38" s="8"/>
      <c r="B38" s="36" t="s">
        <v>88</v>
      </c>
      <c r="C38" s="41" t="s">
        <v>89</v>
      </c>
      <c r="D38" s="36" t="s">
        <v>90</v>
      </c>
      <c r="E38" s="37" t="s">
        <v>91</v>
      </c>
      <c r="F38" s="39">
        <v>45.903</v>
      </c>
      <c r="G38" s="39">
        <v>14.362</v>
      </c>
      <c r="H38" s="39">
        <v>15.06</v>
      </c>
      <c r="I38" s="39">
        <v>16.725</v>
      </c>
      <c r="J38" s="39">
        <v>17.612</v>
      </c>
      <c r="K38" s="39">
        <v>16.828</v>
      </c>
      <c r="L38" s="39">
        <v>16.828</v>
      </c>
      <c r="M38" s="40"/>
      <c r="R38"/>
    </row>
    <row r="39" spans="1:18" ht="213.75" customHeight="1">
      <c r="A39" s="8"/>
      <c r="B39" s="36" t="s">
        <v>92</v>
      </c>
      <c r="C39" s="41" t="s">
        <v>93</v>
      </c>
      <c r="D39" s="36" t="s">
        <v>94</v>
      </c>
      <c r="E39" s="37" t="s">
        <v>24</v>
      </c>
      <c r="F39" s="39">
        <v>52.9</v>
      </c>
      <c r="G39" s="39">
        <v>73</v>
      </c>
      <c r="H39" s="39">
        <v>73</v>
      </c>
      <c r="I39" s="39">
        <v>77</v>
      </c>
      <c r="J39" s="39">
        <v>64.85</v>
      </c>
      <c r="K39" s="39">
        <v>64.85</v>
      </c>
      <c r="L39" s="39">
        <v>65</v>
      </c>
      <c r="M39" s="40"/>
      <c r="R39"/>
    </row>
    <row r="40" spans="1:18" ht="46.5" customHeight="1">
      <c r="A40" s="8"/>
      <c r="B40" s="35" t="s">
        <v>95</v>
      </c>
      <c r="C40" s="35"/>
      <c r="D40" s="36" t="s">
        <v>95</v>
      </c>
      <c r="E40" s="37"/>
      <c r="F40" s="39"/>
      <c r="G40" s="22"/>
      <c r="H40" s="39"/>
      <c r="I40" s="18"/>
      <c r="J40" s="43"/>
      <c r="K40" s="43"/>
      <c r="L40" s="24"/>
      <c r="M40" s="40"/>
      <c r="R40"/>
    </row>
    <row r="41" spans="1:18" ht="117" customHeight="1">
      <c r="A41" s="8"/>
      <c r="B41" s="36"/>
      <c r="C41" s="41" t="s">
        <v>96</v>
      </c>
      <c r="D41" s="36" t="s">
        <v>96</v>
      </c>
      <c r="E41" s="37"/>
      <c r="F41" s="39"/>
      <c r="G41" s="22"/>
      <c r="H41" s="39"/>
      <c r="I41" s="18"/>
      <c r="J41" s="43"/>
      <c r="K41" s="43"/>
      <c r="L41" s="24"/>
      <c r="M41" s="40"/>
      <c r="R41"/>
    </row>
    <row r="42" spans="1:18" ht="40.5" customHeight="1">
      <c r="A42" s="8"/>
      <c r="B42" s="36" t="s">
        <v>97</v>
      </c>
      <c r="C42" s="41" t="s">
        <v>98</v>
      </c>
      <c r="D42" s="36" t="s">
        <v>99</v>
      </c>
      <c r="E42" s="37" t="s">
        <v>24</v>
      </c>
      <c r="F42" s="39">
        <v>76.224</v>
      </c>
      <c r="G42" s="39">
        <v>76.602</v>
      </c>
      <c r="H42" s="39">
        <v>77.139</v>
      </c>
      <c r="I42" s="39">
        <v>75.834</v>
      </c>
      <c r="J42" s="39">
        <v>76.181</v>
      </c>
      <c r="K42" s="39">
        <v>76.844</v>
      </c>
      <c r="L42" s="39">
        <v>77.439</v>
      </c>
      <c r="M42" s="45" t="s">
        <v>223</v>
      </c>
      <c r="R42"/>
    </row>
    <row r="43" spans="1:18" ht="48" customHeight="1">
      <c r="A43" s="8"/>
      <c r="B43" s="36" t="s">
        <v>100</v>
      </c>
      <c r="C43" s="41" t="s">
        <v>101</v>
      </c>
      <c r="D43" s="36" t="s">
        <v>102</v>
      </c>
      <c r="E43" s="37" t="s">
        <v>24</v>
      </c>
      <c r="F43" s="39">
        <v>54.546</v>
      </c>
      <c r="G43" s="39">
        <v>54.546</v>
      </c>
      <c r="H43" s="39">
        <v>54.546</v>
      </c>
      <c r="I43" s="39">
        <v>75.818</v>
      </c>
      <c r="J43" s="39">
        <v>75.818</v>
      </c>
      <c r="K43" s="39">
        <v>75.818</v>
      </c>
      <c r="L43" s="39">
        <v>75.818</v>
      </c>
      <c r="M43" s="45"/>
      <c r="R43"/>
    </row>
    <row r="44" spans="1:18" ht="41.25" customHeight="1">
      <c r="A44" s="8"/>
      <c r="B44" s="36" t="s">
        <v>103</v>
      </c>
      <c r="C44" s="41" t="s">
        <v>104</v>
      </c>
      <c r="D44" s="36" t="s">
        <v>105</v>
      </c>
      <c r="E44" s="37" t="s">
        <v>24</v>
      </c>
      <c r="F44" s="39">
        <v>100</v>
      </c>
      <c r="G44" s="39">
        <v>100</v>
      </c>
      <c r="H44" s="39">
        <v>100</v>
      </c>
      <c r="I44" s="39">
        <v>100</v>
      </c>
      <c r="J44" s="39">
        <v>100</v>
      </c>
      <c r="K44" s="39">
        <v>100</v>
      </c>
      <c r="L44" s="39">
        <v>100</v>
      </c>
      <c r="M44" s="45"/>
      <c r="R44"/>
    </row>
    <row r="45" spans="1:18" ht="169.5" customHeight="1">
      <c r="A45" s="8"/>
      <c r="B45" s="36" t="s">
        <v>106</v>
      </c>
      <c r="C45" s="41" t="s">
        <v>107</v>
      </c>
      <c r="D45" s="36" t="s">
        <v>108</v>
      </c>
      <c r="E45" s="37" t="s">
        <v>24</v>
      </c>
      <c r="F45" s="39">
        <v>8.334</v>
      </c>
      <c r="G45" s="39">
        <v>8.334</v>
      </c>
      <c r="H45" s="39">
        <v>16.666</v>
      </c>
      <c r="I45" s="39">
        <v>8.333</v>
      </c>
      <c r="J45" s="39">
        <v>16.666</v>
      </c>
      <c r="K45" s="39">
        <v>16.666</v>
      </c>
      <c r="L45" s="39">
        <v>8.33</v>
      </c>
      <c r="M45" s="45"/>
      <c r="R45"/>
    </row>
    <row r="46" spans="1:18" ht="216.75" customHeight="1">
      <c r="A46" s="8"/>
      <c r="B46" s="36" t="s">
        <v>109</v>
      </c>
      <c r="C46" s="41" t="s">
        <v>110</v>
      </c>
      <c r="D46" s="36" t="s">
        <v>111</v>
      </c>
      <c r="E46" s="37" t="s">
        <v>24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40"/>
      <c r="R46"/>
    </row>
    <row r="47" spans="1:18" ht="41.25" customHeight="1">
      <c r="A47" s="8"/>
      <c r="B47" s="35" t="s">
        <v>112</v>
      </c>
      <c r="C47" s="35"/>
      <c r="D47" s="36" t="s">
        <v>112</v>
      </c>
      <c r="E47" s="37"/>
      <c r="F47" s="39"/>
      <c r="G47" s="22"/>
      <c r="H47" s="39"/>
      <c r="I47" s="18"/>
      <c r="J47" s="43"/>
      <c r="K47" s="43"/>
      <c r="L47" s="24"/>
      <c r="M47" s="40"/>
      <c r="R47"/>
    </row>
    <row r="48" spans="1:18" ht="123" customHeight="1">
      <c r="A48" s="8"/>
      <c r="B48" s="36" t="s">
        <v>113</v>
      </c>
      <c r="C48" s="41" t="s">
        <v>217</v>
      </c>
      <c r="D48" s="36" t="s">
        <v>114</v>
      </c>
      <c r="E48" s="37" t="s">
        <v>24</v>
      </c>
      <c r="F48" s="39">
        <v>11.176</v>
      </c>
      <c r="G48" s="39">
        <v>11.09</v>
      </c>
      <c r="H48" s="39">
        <v>11.798</v>
      </c>
      <c r="I48" s="39">
        <v>16.257</v>
      </c>
      <c r="J48" s="39">
        <v>25.15</v>
      </c>
      <c r="K48" s="39">
        <v>35.5</v>
      </c>
      <c r="L48" s="39">
        <v>45.85</v>
      </c>
      <c r="M48" s="40" t="s">
        <v>225</v>
      </c>
      <c r="R48"/>
    </row>
    <row r="49" spans="1:18" ht="137.25" customHeight="1">
      <c r="A49" s="8"/>
      <c r="B49" s="36" t="s">
        <v>115</v>
      </c>
      <c r="C49" s="41" t="s">
        <v>116</v>
      </c>
      <c r="D49" s="36" t="s">
        <v>117</v>
      </c>
      <c r="E49" s="37" t="s">
        <v>24</v>
      </c>
      <c r="F49" s="39">
        <v>16.13</v>
      </c>
      <c r="G49" s="39">
        <v>14.99</v>
      </c>
      <c r="H49" s="39">
        <v>16.354</v>
      </c>
      <c r="I49" s="39">
        <v>23.169</v>
      </c>
      <c r="J49" s="39">
        <v>29.1</v>
      </c>
      <c r="K49" s="39">
        <v>30</v>
      </c>
      <c r="L49" s="39">
        <v>33</v>
      </c>
      <c r="M49" s="40"/>
      <c r="R49"/>
    </row>
    <row r="50" spans="1:18" ht="78" customHeight="1">
      <c r="A50" s="8"/>
      <c r="B50" s="35" t="s">
        <v>118</v>
      </c>
      <c r="C50" s="35"/>
      <c r="D50" s="36" t="s">
        <v>118</v>
      </c>
      <c r="E50" s="37"/>
      <c r="F50" s="39"/>
      <c r="G50" s="22"/>
      <c r="H50" s="39"/>
      <c r="I50" s="18"/>
      <c r="J50" s="43"/>
      <c r="K50" s="43"/>
      <c r="L50" s="24"/>
      <c r="M50" s="40"/>
      <c r="R50"/>
    </row>
    <row r="51" spans="1:18" ht="105.75" customHeight="1">
      <c r="A51" s="8"/>
      <c r="B51" s="36" t="s">
        <v>119</v>
      </c>
      <c r="C51" s="41" t="s">
        <v>120</v>
      </c>
      <c r="D51" s="36" t="s">
        <v>121</v>
      </c>
      <c r="E51" s="37" t="s">
        <v>122</v>
      </c>
      <c r="F51" s="39">
        <v>25.4</v>
      </c>
      <c r="G51" s="39">
        <v>25.5</v>
      </c>
      <c r="H51" s="39">
        <v>25.9</v>
      </c>
      <c r="I51" s="39">
        <v>26.27</v>
      </c>
      <c r="J51" s="39">
        <f>1146.5/J72</f>
        <v>26.205115311650022</v>
      </c>
      <c r="K51" s="39">
        <f>1149.5/K72</f>
        <v>26.495332488187163</v>
      </c>
      <c r="L51" s="39">
        <f>1151.5/L72</f>
        <v>26.752317449991867</v>
      </c>
      <c r="M51" s="40"/>
      <c r="R51"/>
    </row>
    <row r="52" spans="1:18" ht="42" customHeight="1">
      <c r="A52" s="8"/>
      <c r="B52" s="36" t="s">
        <v>123</v>
      </c>
      <c r="C52" s="41" t="s">
        <v>124</v>
      </c>
      <c r="D52" s="36" t="s">
        <v>125</v>
      </c>
      <c r="E52" s="37" t="s">
        <v>126</v>
      </c>
      <c r="F52" s="39">
        <v>0.064</v>
      </c>
      <c r="G52" s="39">
        <v>0.034</v>
      </c>
      <c r="H52" s="39">
        <v>0.06</v>
      </c>
      <c r="I52" s="39">
        <f>4074/43950</f>
        <v>0.0926962457337884</v>
      </c>
      <c r="J52" s="39">
        <f>3/J72</f>
        <v>0.06856986126031406</v>
      </c>
      <c r="K52" s="39">
        <f>3.5/K72</f>
        <v>0.0806730436786908</v>
      </c>
      <c r="L52" s="39">
        <f>3.8/L72</f>
        <v>0.08828380921404178</v>
      </c>
      <c r="M52" s="40"/>
      <c r="R52"/>
    </row>
    <row r="53" spans="1:18" ht="129" customHeight="1">
      <c r="A53" s="8"/>
      <c r="B53" s="36" t="s">
        <v>127</v>
      </c>
      <c r="C53" s="41" t="s">
        <v>128</v>
      </c>
      <c r="D53" s="36" t="s">
        <v>129</v>
      </c>
      <c r="E53" s="37" t="s">
        <v>130</v>
      </c>
      <c r="F53" s="39">
        <v>2.742</v>
      </c>
      <c r="G53" s="39">
        <v>5.45</v>
      </c>
      <c r="H53" s="39">
        <v>0.56</v>
      </c>
      <c r="I53" s="39">
        <v>0.56</v>
      </c>
      <c r="J53" s="39">
        <v>0.56</v>
      </c>
      <c r="K53" s="39">
        <v>0.56</v>
      </c>
      <c r="L53" s="39">
        <v>0.56</v>
      </c>
      <c r="M53" s="40"/>
      <c r="R53"/>
    </row>
    <row r="54" spans="1:18" ht="39" customHeight="1">
      <c r="A54" s="8"/>
      <c r="B54" s="36"/>
      <c r="C54" s="41" t="s">
        <v>131</v>
      </c>
      <c r="D54" s="36" t="s">
        <v>131</v>
      </c>
      <c r="E54" s="37"/>
      <c r="F54" s="39"/>
      <c r="G54" s="22"/>
      <c r="H54" s="39"/>
      <c r="I54" s="18"/>
      <c r="J54" s="43"/>
      <c r="K54" s="43"/>
      <c r="L54" s="24"/>
      <c r="M54" s="40"/>
      <c r="R54"/>
    </row>
    <row r="55" spans="1:18" ht="144.75" customHeight="1">
      <c r="A55" s="8"/>
      <c r="B55" s="36" t="s">
        <v>132</v>
      </c>
      <c r="C55" s="41" t="s">
        <v>133</v>
      </c>
      <c r="D55" s="36" t="s">
        <v>133</v>
      </c>
      <c r="E55" s="37"/>
      <c r="F55" s="39">
        <v>0.435</v>
      </c>
      <c r="G55" s="39">
        <v>0.47</v>
      </c>
      <c r="H55" s="39">
        <v>0.411</v>
      </c>
      <c r="I55" s="39">
        <v>0.411</v>
      </c>
      <c r="J55" s="39">
        <v>0.4</v>
      </c>
      <c r="K55" s="39">
        <v>0.41</v>
      </c>
      <c r="L55" s="39">
        <v>0.41</v>
      </c>
      <c r="M55" s="40"/>
      <c r="R55"/>
    </row>
    <row r="56" spans="1:18" ht="246.75" customHeight="1">
      <c r="A56" s="8"/>
      <c r="B56" s="36"/>
      <c r="C56" s="41" t="s">
        <v>134</v>
      </c>
      <c r="D56" s="36" t="s">
        <v>134</v>
      </c>
      <c r="E56" s="37"/>
      <c r="F56" s="39"/>
      <c r="G56" s="22"/>
      <c r="H56" s="39"/>
      <c r="I56" s="18"/>
      <c r="J56" s="43"/>
      <c r="K56" s="43"/>
      <c r="L56" s="24"/>
      <c r="M56" s="40"/>
      <c r="R56"/>
    </row>
    <row r="57" spans="1:18" ht="114.75" customHeight="1">
      <c r="A57" s="8"/>
      <c r="B57" s="36" t="s">
        <v>135</v>
      </c>
      <c r="C57" s="41" t="s">
        <v>136</v>
      </c>
      <c r="D57" s="36" t="s">
        <v>137</v>
      </c>
      <c r="E57" s="37" t="s">
        <v>122</v>
      </c>
      <c r="F57" s="39">
        <v>14400</v>
      </c>
      <c r="G57" s="39">
        <v>76280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40" t="s">
        <v>226</v>
      </c>
      <c r="R57"/>
    </row>
    <row r="58" spans="1:18" ht="72.75" customHeight="1">
      <c r="A58" s="8"/>
      <c r="B58" s="36" t="s">
        <v>138</v>
      </c>
      <c r="C58" s="41" t="s">
        <v>139</v>
      </c>
      <c r="D58" s="36" t="s">
        <v>140</v>
      </c>
      <c r="E58" s="37" t="s">
        <v>122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40"/>
      <c r="R58"/>
    </row>
    <row r="59" spans="1:18" ht="39.75" customHeight="1">
      <c r="A59" s="8"/>
      <c r="B59" s="35" t="s">
        <v>141</v>
      </c>
      <c r="C59" s="35"/>
      <c r="D59" s="36" t="s">
        <v>141</v>
      </c>
      <c r="E59" s="37"/>
      <c r="F59" s="39"/>
      <c r="G59" s="22"/>
      <c r="H59" s="39"/>
      <c r="I59" s="18"/>
      <c r="J59" s="43"/>
      <c r="K59" s="43"/>
      <c r="L59" s="24"/>
      <c r="M59" s="40"/>
      <c r="R59"/>
    </row>
    <row r="60" spans="1:18" ht="248.25" customHeight="1">
      <c r="A60" s="8"/>
      <c r="B60" s="36" t="s">
        <v>142</v>
      </c>
      <c r="C60" s="41" t="s">
        <v>143</v>
      </c>
      <c r="D60" s="36" t="s">
        <v>144</v>
      </c>
      <c r="E60" s="37" t="s">
        <v>24</v>
      </c>
      <c r="F60" s="39">
        <v>52.800000000000004</v>
      </c>
      <c r="G60" s="39">
        <v>52.9</v>
      </c>
      <c r="H60" s="39">
        <v>52.91</v>
      </c>
      <c r="I60" s="39">
        <v>61</v>
      </c>
      <c r="J60" s="39">
        <v>70</v>
      </c>
      <c r="K60" s="39">
        <v>80</v>
      </c>
      <c r="L60" s="39">
        <v>83</v>
      </c>
      <c r="M60" s="40"/>
      <c r="R60"/>
    </row>
    <row r="61" spans="1:18" ht="408.75" customHeight="1">
      <c r="A61" s="8"/>
      <c r="B61" s="36" t="s">
        <v>145</v>
      </c>
      <c r="C61" s="41" t="s">
        <v>146</v>
      </c>
      <c r="D61" s="36" t="s">
        <v>147</v>
      </c>
      <c r="E61" s="37" t="s">
        <v>24</v>
      </c>
      <c r="F61" s="39">
        <v>87.5</v>
      </c>
      <c r="G61" s="39">
        <v>87.5</v>
      </c>
      <c r="H61" s="39">
        <v>87.5</v>
      </c>
      <c r="I61" s="39">
        <v>87.5</v>
      </c>
      <c r="J61" s="39">
        <v>87.5</v>
      </c>
      <c r="K61" s="39">
        <v>87.5</v>
      </c>
      <c r="L61" s="39">
        <v>87.5</v>
      </c>
      <c r="M61" s="40"/>
      <c r="R61"/>
    </row>
    <row r="62" spans="1:18" ht="133.5" customHeight="1">
      <c r="A62" s="8"/>
      <c r="B62" s="36" t="s">
        <v>148</v>
      </c>
      <c r="C62" s="41" t="s">
        <v>149</v>
      </c>
      <c r="D62" s="36" t="s">
        <v>150</v>
      </c>
      <c r="E62" s="37" t="s">
        <v>24</v>
      </c>
      <c r="F62" s="39">
        <v>3.0300000000000002</v>
      </c>
      <c r="G62" s="39">
        <v>3.2</v>
      </c>
      <c r="H62" s="39">
        <v>3.63</v>
      </c>
      <c r="I62" s="39">
        <v>16.2</v>
      </c>
      <c r="J62" s="39">
        <v>16.7</v>
      </c>
      <c r="K62" s="39">
        <v>17</v>
      </c>
      <c r="L62" s="39">
        <v>17.4</v>
      </c>
      <c r="M62" s="40"/>
      <c r="R62"/>
    </row>
    <row r="63" spans="1:18" ht="186" customHeight="1">
      <c r="A63" s="8"/>
      <c r="B63" s="36" t="s">
        <v>151</v>
      </c>
      <c r="C63" s="41" t="s">
        <v>152</v>
      </c>
      <c r="D63" s="36" t="s">
        <v>153</v>
      </c>
      <c r="E63" s="37" t="s">
        <v>24</v>
      </c>
      <c r="F63" s="39">
        <v>6.67</v>
      </c>
      <c r="G63" s="39">
        <v>8.2</v>
      </c>
      <c r="H63" s="39">
        <v>10</v>
      </c>
      <c r="I63" s="39">
        <v>27.3</v>
      </c>
      <c r="J63" s="39">
        <v>37.3</v>
      </c>
      <c r="K63" s="39">
        <v>49.3</v>
      </c>
      <c r="L63" s="39">
        <v>60.2</v>
      </c>
      <c r="M63" s="40"/>
      <c r="R63"/>
    </row>
    <row r="64" spans="1:18" ht="39" customHeight="1">
      <c r="A64" s="8"/>
      <c r="B64" s="35" t="s">
        <v>154</v>
      </c>
      <c r="C64" s="35"/>
      <c r="D64" s="36" t="s">
        <v>154</v>
      </c>
      <c r="E64" s="37"/>
      <c r="F64" s="39"/>
      <c r="G64" s="22"/>
      <c r="H64" s="39"/>
      <c r="I64" s="18"/>
      <c r="J64" s="43"/>
      <c r="K64" s="43"/>
      <c r="L64" s="24"/>
      <c r="M64" s="40"/>
      <c r="R64"/>
    </row>
    <row r="65" spans="1:18" ht="408.75" customHeight="1">
      <c r="A65" s="8"/>
      <c r="B65" s="36" t="s">
        <v>155</v>
      </c>
      <c r="C65" s="41" t="s">
        <v>156</v>
      </c>
      <c r="D65" s="36" t="s">
        <v>157</v>
      </c>
      <c r="E65" s="37" t="s">
        <v>24</v>
      </c>
      <c r="F65" s="39">
        <v>44.83</v>
      </c>
      <c r="G65" s="39">
        <v>42.261</v>
      </c>
      <c r="H65" s="39">
        <v>35.329</v>
      </c>
      <c r="I65" s="39">
        <v>23.144</v>
      </c>
      <c r="J65" s="39">
        <v>34.396</v>
      </c>
      <c r="K65" s="39">
        <v>27.177</v>
      </c>
      <c r="L65" s="39">
        <v>24.526</v>
      </c>
      <c r="M65" s="40" t="s">
        <v>227</v>
      </c>
      <c r="R65"/>
    </row>
    <row r="66" spans="1:18" ht="217.5" customHeight="1">
      <c r="A66" s="8"/>
      <c r="B66" s="36" t="s">
        <v>158</v>
      </c>
      <c r="C66" s="41" t="s">
        <v>159</v>
      </c>
      <c r="D66" s="36" t="s">
        <v>160</v>
      </c>
      <c r="E66" s="37" t="s">
        <v>24</v>
      </c>
      <c r="F66" s="39">
        <v>0.8</v>
      </c>
      <c r="G66" s="39">
        <v>0.9</v>
      </c>
      <c r="H66" s="39">
        <v>8.3</v>
      </c>
      <c r="I66" s="39">
        <v>6.9</v>
      </c>
      <c r="J66" s="39">
        <v>6</v>
      </c>
      <c r="K66" s="39">
        <v>5</v>
      </c>
      <c r="L66" s="39">
        <v>4</v>
      </c>
      <c r="M66" s="40" t="s">
        <v>221</v>
      </c>
      <c r="R66"/>
    </row>
    <row r="67" spans="1:18" ht="112.5" customHeight="1">
      <c r="A67" s="8"/>
      <c r="B67" s="36" t="s">
        <v>161</v>
      </c>
      <c r="C67" s="41" t="s">
        <v>218</v>
      </c>
      <c r="D67" s="36" t="s">
        <v>162</v>
      </c>
      <c r="E67" s="37" t="s">
        <v>91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40"/>
      <c r="R67"/>
    </row>
    <row r="68" spans="1:18" ht="221.25" customHeight="1">
      <c r="A68" s="8"/>
      <c r="B68" s="36" t="s">
        <v>163</v>
      </c>
      <c r="C68" s="41" t="s">
        <v>164</v>
      </c>
      <c r="D68" s="36" t="s">
        <v>165</v>
      </c>
      <c r="E68" s="37" t="s">
        <v>24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40"/>
      <c r="R68"/>
    </row>
    <row r="69" spans="1:18" ht="156" customHeight="1">
      <c r="A69" s="8"/>
      <c r="B69" s="36" t="s">
        <v>166</v>
      </c>
      <c r="C69" s="41" t="s">
        <v>167</v>
      </c>
      <c r="D69" s="36" t="s">
        <v>168</v>
      </c>
      <c r="E69" s="37" t="s">
        <v>28</v>
      </c>
      <c r="F69" s="39">
        <v>1338.05</v>
      </c>
      <c r="G69" s="39">
        <v>1391.63</v>
      </c>
      <c r="H69" s="39">
        <v>1493.929</v>
      </c>
      <c r="I69" s="39">
        <v>1797.944</v>
      </c>
      <c r="J69" s="39">
        <f>96692.72/J72</f>
        <v>2210.0687984274646</v>
      </c>
      <c r="K69" s="39">
        <f>85505.2/K72</f>
        <v>1970.8470669586263</v>
      </c>
      <c r="L69" s="39">
        <f>85505.2/L72</f>
        <v>1986.5065167390749</v>
      </c>
      <c r="M69" s="40" t="s">
        <v>222</v>
      </c>
      <c r="R69"/>
    </row>
    <row r="70" spans="1:18" ht="80.25" customHeight="1">
      <c r="A70" s="8"/>
      <c r="B70" s="36" t="s">
        <v>169</v>
      </c>
      <c r="C70" s="41" t="s">
        <v>219</v>
      </c>
      <c r="D70" s="36" t="s">
        <v>170</v>
      </c>
      <c r="E70" s="37" t="s">
        <v>171</v>
      </c>
      <c r="F70" s="46" t="s">
        <v>172</v>
      </c>
      <c r="G70" s="46" t="s">
        <v>172</v>
      </c>
      <c r="H70" s="46" t="s">
        <v>172</v>
      </c>
      <c r="I70" s="46" t="s">
        <v>172</v>
      </c>
      <c r="J70" s="46" t="s">
        <v>172</v>
      </c>
      <c r="K70" s="46" t="s">
        <v>172</v>
      </c>
      <c r="L70" s="46" t="s">
        <v>172</v>
      </c>
      <c r="M70" s="40"/>
      <c r="R70"/>
    </row>
    <row r="71" spans="1:18" ht="115.5" customHeight="1">
      <c r="A71" s="8"/>
      <c r="B71" s="36" t="s">
        <v>173</v>
      </c>
      <c r="C71" s="41" t="s">
        <v>220</v>
      </c>
      <c r="D71" s="36" t="s">
        <v>174</v>
      </c>
      <c r="E71" s="37" t="s">
        <v>175</v>
      </c>
      <c r="F71" s="39">
        <v>20.400000000000002</v>
      </c>
      <c r="G71" s="39">
        <v>44.5</v>
      </c>
      <c r="H71" s="39">
        <v>50</v>
      </c>
      <c r="I71" s="39">
        <v>55.6</v>
      </c>
      <c r="J71" s="39">
        <v>50</v>
      </c>
      <c r="K71" s="39">
        <v>50</v>
      </c>
      <c r="L71" s="39">
        <v>55</v>
      </c>
      <c r="M71" s="40"/>
      <c r="R71"/>
    </row>
    <row r="72" spans="1:18" ht="77.25" customHeight="1">
      <c r="A72" s="8"/>
      <c r="B72" s="36" t="s">
        <v>176</v>
      </c>
      <c r="C72" s="41" t="s">
        <v>177</v>
      </c>
      <c r="D72" s="36" t="s">
        <v>178</v>
      </c>
      <c r="E72" s="37" t="s">
        <v>179</v>
      </c>
      <c r="F72" s="39">
        <v>44.965</v>
      </c>
      <c r="G72" s="39">
        <v>44.731</v>
      </c>
      <c r="H72" s="39">
        <v>44.421</v>
      </c>
      <c r="I72" s="39">
        <v>43.945</v>
      </c>
      <c r="J72" s="39">
        <v>43.751</v>
      </c>
      <c r="K72" s="39">
        <v>43.385</v>
      </c>
      <c r="L72" s="39">
        <v>43.043</v>
      </c>
      <c r="M72" s="40"/>
      <c r="R72"/>
    </row>
    <row r="73" spans="1:18" ht="70.5" customHeight="1">
      <c r="A73" s="8"/>
      <c r="B73" s="35" t="s">
        <v>180</v>
      </c>
      <c r="C73" s="35"/>
      <c r="D73" s="36" t="s">
        <v>180</v>
      </c>
      <c r="E73" s="37"/>
      <c r="F73" s="39"/>
      <c r="G73" s="22"/>
      <c r="H73" s="39"/>
      <c r="I73" s="18"/>
      <c r="J73" s="43"/>
      <c r="K73" s="43"/>
      <c r="L73" s="24"/>
      <c r="M73" s="40"/>
      <c r="R73"/>
    </row>
    <row r="74" spans="1:18" ht="81" customHeight="1">
      <c r="A74" s="8"/>
      <c r="B74" s="36"/>
      <c r="C74" s="41" t="s">
        <v>181</v>
      </c>
      <c r="D74" s="36" t="s">
        <v>181</v>
      </c>
      <c r="E74" s="37"/>
      <c r="F74" s="39"/>
      <c r="G74" s="22"/>
      <c r="H74" s="39"/>
      <c r="I74" s="18"/>
      <c r="J74" s="43"/>
      <c r="K74" s="43"/>
      <c r="L74" s="24"/>
      <c r="M74" s="40"/>
      <c r="R74"/>
    </row>
    <row r="75" spans="1:18" ht="58.5" customHeight="1">
      <c r="A75" s="8"/>
      <c r="B75" s="36" t="s">
        <v>182</v>
      </c>
      <c r="C75" s="41" t="s">
        <v>183</v>
      </c>
      <c r="D75" s="36" t="s">
        <v>184</v>
      </c>
      <c r="E75" s="37" t="s">
        <v>185</v>
      </c>
      <c r="F75" s="39">
        <v>888.52</v>
      </c>
      <c r="G75" s="39">
        <v>876.7</v>
      </c>
      <c r="H75" s="39">
        <v>864.7</v>
      </c>
      <c r="I75" s="39">
        <v>862.9</v>
      </c>
      <c r="J75" s="39">
        <v>840.53</v>
      </c>
      <c r="K75" s="39">
        <v>840</v>
      </c>
      <c r="L75" s="39">
        <v>839.4</v>
      </c>
      <c r="M75" s="40"/>
      <c r="R75"/>
    </row>
    <row r="76" spans="1:18" ht="45.75" customHeight="1">
      <c r="A76" s="8"/>
      <c r="B76" s="36" t="s">
        <v>186</v>
      </c>
      <c r="C76" s="41" t="s">
        <v>187</v>
      </c>
      <c r="D76" s="36" t="s">
        <v>188</v>
      </c>
      <c r="E76" s="37" t="s">
        <v>189</v>
      </c>
      <c r="F76" s="39">
        <v>0.20099999999999998</v>
      </c>
      <c r="G76" s="39">
        <v>0.177</v>
      </c>
      <c r="H76" s="39">
        <v>0.161</v>
      </c>
      <c r="I76" s="39">
        <v>0.185</v>
      </c>
      <c r="J76" s="39">
        <v>0.184</v>
      </c>
      <c r="K76" s="39">
        <v>0.183</v>
      </c>
      <c r="L76" s="39">
        <v>0.184</v>
      </c>
      <c r="M76" s="40"/>
      <c r="R76"/>
    </row>
    <row r="77" spans="1:18" ht="72.75" customHeight="1">
      <c r="A77" s="8"/>
      <c r="B77" s="36" t="s">
        <v>190</v>
      </c>
      <c r="C77" s="41" t="s">
        <v>191</v>
      </c>
      <c r="D77" s="36" t="s">
        <v>192</v>
      </c>
      <c r="E77" s="37" t="s">
        <v>193</v>
      </c>
      <c r="F77" s="39">
        <v>14.51</v>
      </c>
      <c r="G77" s="39">
        <v>13.07</v>
      </c>
      <c r="H77" s="39">
        <v>12.58</v>
      </c>
      <c r="I77" s="39">
        <v>11.08</v>
      </c>
      <c r="J77" s="39">
        <v>11</v>
      </c>
      <c r="K77" s="39">
        <v>10.99</v>
      </c>
      <c r="L77" s="39">
        <v>10.95</v>
      </c>
      <c r="M77" s="40"/>
      <c r="R77"/>
    </row>
    <row r="78" spans="1:18" ht="80.25" customHeight="1">
      <c r="A78" s="8"/>
      <c r="B78" s="36" t="s">
        <v>194</v>
      </c>
      <c r="C78" s="41" t="s">
        <v>195</v>
      </c>
      <c r="D78" s="36" t="s">
        <v>196</v>
      </c>
      <c r="E78" s="37" t="s">
        <v>193</v>
      </c>
      <c r="F78" s="39">
        <v>24.01</v>
      </c>
      <c r="G78" s="39">
        <v>23.62</v>
      </c>
      <c r="H78" s="39">
        <v>23.3</v>
      </c>
      <c r="I78" s="39">
        <v>23.6</v>
      </c>
      <c r="J78" s="39">
        <v>22.61</v>
      </c>
      <c r="K78" s="39">
        <v>22.61</v>
      </c>
      <c r="L78" s="39">
        <v>22.59</v>
      </c>
      <c r="M78" s="40"/>
      <c r="R78"/>
    </row>
    <row r="79" spans="1:18" ht="59.25" customHeight="1">
      <c r="A79" s="8"/>
      <c r="B79" s="36" t="s">
        <v>197</v>
      </c>
      <c r="C79" s="41" t="s">
        <v>198</v>
      </c>
      <c r="D79" s="36" t="s">
        <v>199</v>
      </c>
      <c r="E79" s="37" t="s">
        <v>193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40"/>
      <c r="R79"/>
    </row>
    <row r="80" spans="1:18" ht="117.75" customHeight="1">
      <c r="A80" s="8"/>
      <c r="B80" s="36"/>
      <c r="C80" s="41" t="s">
        <v>200</v>
      </c>
      <c r="D80" s="36" t="s">
        <v>200</v>
      </c>
      <c r="E80" s="37"/>
      <c r="F80" s="39"/>
      <c r="G80" s="39"/>
      <c r="H80" s="39"/>
      <c r="I80" s="39"/>
      <c r="J80" s="39"/>
      <c r="K80" s="39"/>
      <c r="L80" s="39"/>
      <c r="M80" s="40"/>
      <c r="R80"/>
    </row>
    <row r="81" spans="1:18" ht="57.75" customHeight="1">
      <c r="A81" s="8"/>
      <c r="B81" s="36" t="s">
        <v>201</v>
      </c>
      <c r="C81" s="41" t="s">
        <v>183</v>
      </c>
      <c r="D81" s="36" t="s">
        <v>202</v>
      </c>
      <c r="E81" s="37" t="s">
        <v>203</v>
      </c>
      <c r="F81" s="39">
        <v>20.23</v>
      </c>
      <c r="G81" s="39">
        <v>19.97</v>
      </c>
      <c r="H81" s="39">
        <v>19.73</v>
      </c>
      <c r="I81" s="39">
        <v>19.47</v>
      </c>
      <c r="J81" s="39">
        <v>19.47</v>
      </c>
      <c r="K81" s="39">
        <v>19.25</v>
      </c>
      <c r="L81" s="39">
        <v>19.24</v>
      </c>
      <c r="M81" s="40"/>
      <c r="R81"/>
    </row>
    <row r="82" spans="1:18" ht="84.75" customHeight="1">
      <c r="A82" s="8"/>
      <c r="B82" s="36" t="s">
        <v>204</v>
      </c>
      <c r="C82" s="41" t="s">
        <v>187</v>
      </c>
      <c r="D82" s="36" t="s">
        <v>205</v>
      </c>
      <c r="E82" s="37" t="s">
        <v>189</v>
      </c>
      <c r="F82" s="39">
        <v>0.13299999999999998</v>
      </c>
      <c r="G82" s="39">
        <v>0.129</v>
      </c>
      <c r="H82" s="39">
        <v>0.13</v>
      </c>
      <c r="I82" s="39">
        <v>0.12</v>
      </c>
      <c r="J82" s="39">
        <v>0.12</v>
      </c>
      <c r="K82" s="39">
        <v>0.12</v>
      </c>
      <c r="L82" s="39">
        <v>0.12</v>
      </c>
      <c r="M82" s="40"/>
      <c r="R82"/>
    </row>
    <row r="83" spans="1:18" ht="99.75" customHeight="1">
      <c r="A83" s="8"/>
      <c r="B83" s="36" t="s">
        <v>206</v>
      </c>
      <c r="C83" s="41" t="s">
        <v>191</v>
      </c>
      <c r="D83" s="36" t="s">
        <v>207</v>
      </c>
      <c r="E83" s="37" t="s">
        <v>208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40"/>
      <c r="R83"/>
    </row>
    <row r="84" spans="1:18" ht="92.25" customHeight="1">
      <c r="A84" s="8"/>
      <c r="B84" s="36" t="s">
        <v>209</v>
      </c>
      <c r="C84" s="41" t="s">
        <v>195</v>
      </c>
      <c r="D84" s="36" t="s">
        <v>210</v>
      </c>
      <c r="E84" s="37" t="s">
        <v>208</v>
      </c>
      <c r="F84" s="39">
        <v>0.9570000000000001</v>
      </c>
      <c r="G84" s="23">
        <v>0.569</v>
      </c>
      <c r="H84" s="23">
        <v>0.562</v>
      </c>
      <c r="I84" s="23">
        <v>0.57</v>
      </c>
      <c r="J84" s="23">
        <v>0.554</v>
      </c>
      <c r="K84" s="23">
        <v>0.547</v>
      </c>
      <c r="L84" s="23">
        <v>0.543</v>
      </c>
      <c r="M84" s="40"/>
      <c r="R84"/>
    </row>
    <row r="85" spans="1:18" ht="88.5" customHeight="1">
      <c r="A85" s="8"/>
      <c r="B85" s="36" t="s">
        <v>211</v>
      </c>
      <c r="C85" s="41" t="s">
        <v>198</v>
      </c>
      <c r="D85" s="36" t="s">
        <v>212</v>
      </c>
      <c r="E85" s="37" t="s">
        <v>208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40"/>
      <c r="R85"/>
    </row>
    <row r="86" spans="2:9" ht="27">
      <c r="B86" s="13"/>
      <c r="C86" s="14"/>
      <c r="D86" s="13"/>
      <c r="E86" s="15"/>
      <c r="F86" s="13"/>
      <c r="G86" s="13"/>
      <c r="H86" s="13"/>
      <c r="I86" s="13"/>
    </row>
  </sheetData>
  <sheetProtection/>
  <mergeCells count="19">
    <mergeCell ref="M9:M11"/>
    <mergeCell ref="M42:M45"/>
    <mergeCell ref="B50:C50"/>
    <mergeCell ref="B59:C59"/>
    <mergeCell ref="B64:C64"/>
    <mergeCell ref="B73:C73"/>
    <mergeCell ref="J9:L9"/>
    <mergeCell ref="B12:C12"/>
    <mergeCell ref="B27:C27"/>
    <mergeCell ref="B31:C31"/>
    <mergeCell ref="B40:C40"/>
    <mergeCell ref="B47:C47"/>
    <mergeCell ref="B5:D5"/>
    <mergeCell ref="B6:I6"/>
    <mergeCell ref="B7:I7"/>
    <mergeCell ref="B9:B11"/>
    <mergeCell ref="C9:C11"/>
    <mergeCell ref="E9:E11"/>
    <mergeCell ref="F9:I9"/>
  </mergeCells>
  <printOptions/>
  <pageMargins left="0.7874015748031497" right="0.5905511811023623" top="0.3937007874015748" bottom="0.3937007874015748" header="0.3937007874015748" footer="0.3937007874015748"/>
  <pageSetup fitToHeight="0" horizontalDpi="600" verticalDpi="600" orientation="landscape" paperSize="9" scale="30" r:id="rId1"/>
  <headerFooter alignWithMargins="0"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Шелепова Вера Федоровна</dc:creator>
  <cp:keywords/>
  <dc:description/>
  <cp:lastModifiedBy>Шелепова</cp:lastModifiedBy>
  <cp:lastPrinted>2021-04-28T01:21:54Z</cp:lastPrinted>
  <dcterms:created xsi:type="dcterms:W3CDTF">2018-04-19T02:18:05Z</dcterms:created>
  <dcterms:modified xsi:type="dcterms:W3CDTF">2021-04-28T01:28:19Z</dcterms:modified>
  <cp:category/>
  <cp:version/>
  <cp:contentType/>
  <cp:contentStatus/>
</cp:coreProperties>
</file>